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9990" windowHeight="594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F19" i="1" l="1"/>
  <c r="D19" i="1"/>
  <c r="C19" i="1"/>
  <c r="G13" i="1"/>
  <c r="F36" i="1"/>
  <c r="D36" i="1"/>
  <c r="C36" i="1"/>
  <c r="E35" i="1" l="1"/>
  <c r="E33" i="1"/>
  <c r="E32" i="1"/>
  <c r="E31" i="1"/>
  <c r="E30" i="1"/>
  <c r="E28" i="1"/>
  <c r="G27" i="1" l="1"/>
  <c r="G34" i="1"/>
  <c r="G35" i="1"/>
  <c r="G33" i="1"/>
  <c r="G32" i="1"/>
  <c r="G31" i="1"/>
  <c r="G30" i="1"/>
  <c r="G28" i="1"/>
  <c r="E27" i="1"/>
  <c r="G12" i="1"/>
  <c r="G14" i="1"/>
  <c r="G15" i="1"/>
  <c r="G16" i="1"/>
  <c r="G17" i="1"/>
  <c r="G18" i="1"/>
  <c r="G11" i="1"/>
  <c r="E12" i="1"/>
  <c r="E14" i="1"/>
  <c r="E15" i="1"/>
  <c r="E16" i="1"/>
  <c r="E17" i="1"/>
  <c r="E11" i="1"/>
  <c r="E36" i="1" l="1"/>
  <c r="G36" i="1"/>
  <c r="G19" i="1"/>
  <c r="E19" i="1"/>
</calcChain>
</file>

<file path=xl/sharedStrings.xml><?xml version="1.0" encoding="utf-8"?>
<sst xmlns="http://schemas.openxmlformats.org/spreadsheetml/2006/main" count="62" uniqueCount="36">
  <si>
    <t>(тис.грн.)</t>
  </si>
  <si>
    <t>Код бюджетної класифікації</t>
  </si>
  <si>
    <t>Виконано на відповідну дату попереднього року</t>
  </si>
  <si>
    <t>Відхилення поточного року до попереднього +/-</t>
  </si>
  <si>
    <t>1</t>
  </si>
  <si>
    <t>2</t>
  </si>
  <si>
    <t>3</t>
  </si>
  <si>
    <t>4</t>
  </si>
  <si>
    <t>5=4/3</t>
  </si>
  <si>
    <t>6</t>
  </si>
  <si>
    <t>7=4-6</t>
  </si>
  <si>
    <t>Голосіївська районна в місті Києві державна адміністрація</t>
  </si>
  <si>
    <t>(найменування головного розпорядника коштів місцевого бюджету)</t>
  </si>
  <si>
    <t xml:space="preserve">Найменування </t>
  </si>
  <si>
    <t>Всього</t>
  </si>
  <si>
    <t xml:space="preserve">Державне управління </t>
  </si>
  <si>
    <t>Освіта</t>
  </si>
  <si>
    <t>Соціальний захист та соціальне забезпечення</t>
  </si>
  <si>
    <t>Житлово-комунальне господарство</t>
  </si>
  <si>
    <t>Культура і мистецтво</t>
  </si>
  <si>
    <t>Фізична культура і спорт</t>
  </si>
  <si>
    <t>Видатки, не віднесені до основних груп</t>
  </si>
  <si>
    <t>Будівництво</t>
  </si>
  <si>
    <t>Інші послуги, пов"язані з економічною діяльністю</t>
  </si>
  <si>
    <t xml:space="preserve">% виконання до планових показників </t>
  </si>
  <si>
    <t>Цільові фонди</t>
  </si>
  <si>
    <t>Загальний фонд</t>
  </si>
  <si>
    <t>Спеціальний фонд  (бюджет розвитку)</t>
  </si>
  <si>
    <t xml:space="preserve">Річні планові показники на 2018 рік з урахуванням змін </t>
  </si>
  <si>
    <t>Охорона здоров'я</t>
  </si>
  <si>
    <t>4010160</t>
  </si>
  <si>
    <t>4011000</t>
  </si>
  <si>
    <t>4012000</t>
  </si>
  <si>
    <t>4013000</t>
  </si>
  <si>
    <t>Інформація про використання бюджетних коштів станом на  01.04.2018 в порівнянні з минулим роком</t>
  </si>
  <si>
    <t>Виконано на 01.04.2018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</si>
</sst>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#,##0.000"/>
  </numFmts>
  <fonts count="14" x14ac:knownFonts="1">
    <font>
      <sz val="10"/>
      <name val="Arial"/>
    </font>
    <font>
      <sz val="10"/>
      <name val="Arial"/>
    </font>
    <font>
      <sz val="14"/>
      <name val="Times New Roman"/>
      <charset val="204"/>
    </font>
    <font>
      <sz val="11"/>
      <name val="Times New Roman"/>
      <charset val="204"/>
    </font>
    <font>
      <i/>
      <sz val="13"/>
      <name val="Times New Roman"/>
      <charset val="204"/>
    </font>
    <font>
      <sz val="12"/>
      <name val="Arial"/>
      <charset val="204"/>
    </font>
    <font>
      <sz val="9"/>
      <name val="Arial"/>
      <charset val="204"/>
    </font>
    <font>
      <b/>
      <i/>
      <sz val="13"/>
      <name val="Arial"/>
      <family val="2"/>
      <charset val="204"/>
    </font>
    <font>
      <sz val="12"/>
      <name val="Arial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sz val="14"/>
      <name val="Arial"/>
    </font>
    <font>
      <sz val="12"/>
      <name val="Arial"/>
      <family val="2"/>
      <charset val="204"/>
    </font>
    <font>
      <b/>
      <i/>
      <sz val="13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37">
    <xf numFmtId="0" fontId="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3" fillId="0" borderId="0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horizontal="left" vertical="top" indent="3"/>
    </xf>
    <xf numFmtId="0" fontId="5" fillId="0" borderId="1" xfId="0" applyNumberFormat="1" applyFont="1" applyFill="1" applyBorder="1" applyAlignment="1" applyProtection="1">
      <alignment horizontal="center" vertical="top" wrapText="1"/>
    </xf>
    <xf numFmtId="0" fontId="6" fillId="0" borderId="1" xfId="0" applyNumberFormat="1" applyFont="1" applyFill="1" applyBorder="1" applyAlignment="1" applyProtection="1">
      <alignment horizontal="left" vertical="top" indent="10"/>
    </xf>
    <xf numFmtId="0" fontId="6" fillId="0" borderId="1" xfId="0" applyNumberFormat="1" applyFont="1" applyFill="1" applyBorder="1" applyAlignment="1" applyProtection="1">
      <alignment horizontal="left" vertical="top" indent="3"/>
    </xf>
    <xf numFmtId="0" fontId="6" fillId="0" borderId="1" xfId="0" applyNumberFormat="1" applyFont="1" applyFill="1" applyBorder="1" applyAlignment="1" applyProtection="1">
      <alignment horizontal="center" vertical="top"/>
    </xf>
    <xf numFmtId="0" fontId="6" fillId="0" borderId="1" xfId="0" applyNumberFormat="1" applyFont="1" applyFill="1" applyBorder="1" applyAlignment="1" applyProtection="1">
      <alignment horizontal="left" vertical="top" indent="1"/>
    </xf>
    <xf numFmtId="0" fontId="6" fillId="0" borderId="1" xfId="0" applyNumberFormat="1" applyFont="1" applyFill="1" applyBorder="1" applyAlignment="1" applyProtection="1">
      <alignment horizontal="left" vertical="top" indent="4"/>
    </xf>
    <xf numFmtId="2" fontId="7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center" vertical="top"/>
    </xf>
    <xf numFmtId="4" fontId="1" fillId="0" borderId="0" xfId="0" applyNumberFormat="1" applyFont="1" applyFill="1" applyBorder="1" applyAlignment="1" applyProtection="1">
      <alignment vertical="top"/>
    </xf>
    <xf numFmtId="4" fontId="8" fillId="0" borderId="0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horizontal="center" vertical="center"/>
    </xf>
    <xf numFmtId="164" fontId="5" fillId="0" borderId="1" xfId="0" applyNumberFormat="1" applyFont="1" applyFill="1" applyBorder="1" applyAlignment="1" applyProtection="1">
      <alignment horizontal="center" vertical="center"/>
    </xf>
    <xf numFmtId="164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vertical="top" wrapText="1"/>
    </xf>
    <xf numFmtId="0" fontId="9" fillId="0" borderId="1" xfId="0" applyNumberFormat="1" applyFont="1" applyFill="1" applyBorder="1" applyAlignment="1" applyProtection="1">
      <alignment horizontal="center" vertical="top"/>
    </xf>
    <xf numFmtId="0" fontId="10" fillId="0" borderId="1" xfId="0" applyNumberFormat="1" applyFont="1" applyFill="1" applyBorder="1" applyAlignment="1" applyProtection="1">
      <alignment vertical="center"/>
    </xf>
    <xf numFmtId="164" fontId="9" fillId="0" borderId="1" xfId="0" applyNumberFormat="1" applyFont="1" applyFill="1" applyBorder="1" applyAlignment="1" applyProtection="1">
      <alignment horizontal="center" vertical="center"/>
    </xf>
    <xf numFmtId="165" fontId="5" fillId="0" borderId="1" xfId="0" applyNumberFormat="1" applyFont="1" applyFill="1" applyBorder="1" applyAlignment="1" applyProtection="1">
      <alignment horizontal="center" vertical="center"/>
    </xf>
    <xf numFmtId="165" fontId="9" fillId="0" borderId="1" xfId="0" applyNumberFormat="1" applyFont="1" applyFill="1" applyBorder="1" applyAlignment="1" applyProtection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right" vertical="top"/>
    </xf>
    <xf numFmtId="0" fontId="0" fillId="0" borderId="0" xfId="0" applyNumberFormat="1" applyFont="1" applyFill="1" applyBorder="1" applyAlignment="1" applyProtection="1">
      <alignment vertical="top"/>
    </xf>
    <xf numFmtId="164" fontId="12" fillId="0" borderId="1" xfId="0" applyNumberFormat="1" applyFont="1" applyFill="1" applyBorder="1" applyAlignment="1" applyProtection="1">
      <alignment horizontal="center" vertical="center"/>
    </xf>
    <xf numFmtId="164" fontId="12" fillId="0" borderId="1" xfId="0" applyNumberFormat="1" applyFont="1" applyFill="1" applyBorder="1" applyAlignment="1" applyProtection="1">
      <alignment horizontal="center" vertical="center" wrapText="1"/>
    </xf>
    <xf numFmtId="0" fontId="13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horizontal="right" vertical="top"/>
    </xf>
    <xf numFmtId="166" fontId="5" fillId="0" borderId="1" xfId="0" applyNumberFormat="1" applyFont="1" applyFill="1" applyBorder="1" applyAlignment="1" applyProtection="1">
      <alignment horizontal="center" vertical="center"/>
    </xf>
    <xf numFmtId="166" fontId="9" fillId="0" borderId="1" xfId="0" applyNumberFormat="1" applyFont="1" applyFill="1" applyBorder="1" applyAlignment="1" applyProtection="1">
      <alignment horizontal="center" vertical="center"/>
    </xf>
    <xf numFmtId="49" fontId="12" fillId="0" borderId="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horizontal="center" vertical="top"/>
    </xf>
    <xf numFmtId="0" fontId="11" fillId="0" borderId="0" xfId="0" applyNumberFormat="1" applyFont="1" applyFill="1" applyBorder="1" applyAlignment="1" applyProtection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tabSelected="1" view="pageBreakPreview" zoomScale="82" zoomScaleNormal="100" zoomScaleSheetLayoutView="82" workbookViewId="0">
      <selection activeCell="F36" sqref="F36"/>
    </sheetView>
  </sheetViews>
  <sheetFormatPr defaultRowHeight="12.75" x14ac:dyDescent="0.2"/>
  <cols>
    <col min="1" max="1" width="37.85546875" customWidth="1"/>
    <col min="2" max="2" width="14.7109375" customWidth="1"/>
    <col min="3" max="3" width="17.5703125" customWidth="1"/>
    <col min="4" max="4" width="14.28515625" customWidth="1"/>
    <col min="5" max="5" width="14.42578125" customWidth="1"/>
    <col min="6" max="6" width="17.85546875" customWidth="1"/>
    <col min="7" max="7" width="22.7109375" customWidth="1"/>
  </cols>
  <sheetData>
    <row r="1" spans="1:7" ht="18.75" x14ac:dyDescent="0.2">
      <c r="A1" s="1"/>
      <c r="G1" s="26"/>
    </row>
    <row r="3" spans="1:7" ht="18.75" x14ac:dyDescent="0.2">
      <c r="A3" s="1" t="s">
        <v>34</v>
      </c>
    </row>
    <row r="4" spans="1:7" s="10" customFormat="1" ht="16.5" x14ac:dyDescent="0.2">
      <c r="A4" s="10" t="s">
        <v>11</v>
      </c>
    </row>
    <row r="5" spans="1:7" ht="15" x14ac:dyDescent="0.2">
      <c r="A5" s="2" t="s">
        <v>12</v>
      </c>
    </row>
    <row r="6" spans="1:7" ht="15.75" customHeight="1" x14ac:dyDescent="0.2"/>
    <row r="8" spans="1:7" ht="17.25" x14ac:dyDescent="0.2">
      <c r="A8" s="30" t="s">
        <v>26</v>
      </c>
      <c r="D8" s="27"/>
      <c r="G8" s="31" t="s">
        <v>0</v>
      </c>
    </row>
    <row r="9" spans="1:7" ht="96" customHeight="1" x14ac:dyDescent="0.2">
      <c r="A9" s="3" t="s">
        <v>13</v>
      </c>
      <c r="B9" s="4" t="s">
        <v>1</v>
      </c>
      <c r="C9" s="4" t="s">
        <v>28</v>
      </c>
      <c r="D9" s="4" t="s">
        <v>35</v>
      </c>
      <c r="E9" s="4" t="s">
        <v>24</v>
      </c>
      <c r="F9" s="4" t="s">
        <v>2</v>
      </c>
      <c r="G9" s="4" t="s">
        <v>3</v>
      </c>
    </row>
    <row r="10" spans="1:7" x14ac:dyDescent="0.2">
      <c r="A10" s="5" t="s">
        <v>4</v>
      </c>
      <c r="B10" s="6" t="s">
        <v>5</v>
      </c>
      <c r="C10" s="7" t="s">
        <v>6</v>
      </c>
      <c r="D10" s="7" t="s">
        <v>7</v>
      </c>
      <c r="E10" s="7" t="s">
        <v>8</v>
      </c>
      <c r="F10" s="7" t="s">
        <v>9</v>
      </c>
      <c r="G10" s="7" t="s">
        <v>10</v>
      </c>
    </row>
    <row r="11" spans="1:7" ht="18" customHeight="1" x14ac:dyDescent="0.2">
      <c r="A11" s="17" t="s">
        <v>15</v>
      </c>
      <c r="B11" s="34" t="s">
        <v>30</v>
      </c>
      <c r="C11" s="32">
        <v>66744.3</v>
      </c>
      <c r="D11" s="28">
        <v>12841.2</v>
      </c>
      <c r="E11" s="22">
        <f>D11/C11*100</f>
        <v>19.239395723679774</v>
      </c>
      <c r="F11" s="15">
        <v>11869.2</v>
      </c>
      <c r="G11" s="15">
        <f>D11-F11</f>
        <v>972</v>
      </c>
    </row>
    <row r="12" spans="1:7" ht="19.5" customHeight="1" x14ac:dyDescent="0.2">
      <c r="A12" s="17" t="s">
        <v>16</v>
      </c>
      <c r="B12" s="24" t="s">
        <v>31</v>
      </c>
      <c r="C12" s="32">
        <v>812637.27</v>
      </c>
      <c r="D12" s="28">
        <v>146731.5</v>
      </c>
      <c r="E12" s="22">
        <f t="shared" ref="E12:E19" si="0">D12/C12*100</f>
        <v>18.056210983284089</v>
      </c>
      <c r="F12" s="15">
        <v>126840</v>
      </c>
      <c r="G12" s="15">
        <f t="shared" ref="G12:G19" si="1">D12-F12</f>
        <v>19891.5</v>
      </c>
    </row>
    <row r="13" spans="1:7" ht="19.5" customHeight="1" x14ac:dyDescent="0.2">
      <c r="A13" s="17" t="s">
        <v>29</v>
      </c>
      <c r="B13" s="34" t="s">
        <v>32</v>
      </c>
      <c r="C13" s="32">
        <v>0</v>
      </c>
      <c r="D13" s="28">
        <v>0</v>
      </c>
      <c r="E13" s="22">
        <v>0</v>
      </c>
      <c r="F13" s="15">
        <v>39018.6</v>
      </c>
      <c r="G13" s="15">
        <f t="shared" si="1"/>
        <v>-39018.6</v>
      </c>
    </row>
    <row r="14" spans="1:7" ht="33.75" customHeight="1" x14ac:dyDescent="0.2">
      <c r="A14" s="18" t="s">
        <v>17</v>
      </c>
      <c r="B14" s="34" t="s">
        <v>33</v>
      </c>
      <c r="C14" s="32">
        <v>35181.300000000003</v>
      </c>
      <c r="D14" s="28">
        <v>6779</v>
      </c>
      <c r="E14" s="22">
        <f t="shared" si="0"/>
        <v>19.268759255627277</v>
      </c>
      <c r="F14" s="16">
        <v>6159.4</v>
      </c>
      <c r="G14" s="15">
        <f t="shared" si="1"/>
        <v>619.60000000000036</v>
      </c>
    </row>
    <row r="15" spans="1:7" ht="19.5" customHeight="1" x14ac:dyDescent="0.2">
      <c r="A15" s="17" t="s">
        <v>18</v>
      </c>
      <c r="B15" s="14">
        <v>4016000</v>
      </c>
      <c r="C15" s="32">
        <v>37114.800000000003</v>
      </c>
      <c r="D15" s="28">
        <v>5805</v>
      </c>
      <c r="E15" s="22">
        <f t="shared" si="0"/>
        <v>15.640660868440619</v>
      </c>
      <c r="F15" s="15">
        <v>9718.9</v>
      </c>
      <c r="G15" s="15">
        <f t="shared" si="1"/>
        <v>-3913.8999999999996</v>
      </c>
    </row>
    <row r="16" spans="1:7" ht="18.75" customHeight="1" x14ac:dyDescent="0.2">
      <c r="A16" s="17" t="s">
        <v>19</v>
      </c>
      <c r="B16" s="14">
        <v>4014000</v>
      </c>
      <c r="C16" s="32">
        <v>20308.2</v>
      </c>
      <c r="D16" s="28">
        <v>4060.4</v>
      </c>
      <c r="E16" s="22">
        <f t="shared" si="0"/>
        <v>19.993894092041639</v>
      </c>
      <c r="F16" s="15">
        <v>3907.8</v>
      </c>
      <c r="G16" s="15">
        <f t="shared" si="1"/>
        <v>152.59999999999991</v>
      </c>
    </row>
    <row r="17" spans="1:7" ht="18.75" customHeight="1" x14ac:dyDescent="0.2">
      <c r="A17" s="17" t="s">
        <v>20</v>
      </c>
      <c r="B17" s="14">
        <v>4015000</v>
      </c>
      <c r="C17" s="32">
        <v>13057.1</v>
      </c>
      <c r="D17" s="28">
        <v>2452.9</v>
      </c>
      <c r="E17" s="22">
        <f t="shared" si="0"/>
        <v>18.785947875102433</v>
      </c>
      <c r="F17" s="15">
        <v>2442.3000000000002</v>
      </c>
      <c r="G17" s="15">
        <f t="shared" si="1"/>
        <v>10.599999999999909</v>
      </c>
    </row>
    <row r="18" spans="1:7" ht="32.25" hidden="1" customHeight="1" x14ac:dyDescent="0.2">
      <c r="A18" s="18" t="s">
        <v>21</v>
      </c>
      <c r="B18" s="14">
        <v>250000</v>
      </c>
      <c r="C18" s="15">
        <v>0</v>
      </c>
      <c r="D18" s="28">
        <v>0</v>
      </c>
      <c r="E18" s="22">
        <v>0</v>
      </c>
      <c r="F18" s="15">
        <v>93.8</v>
      </c>
      <c r="G18" s="15">
        <f t="shared" si="1"/>
        <v>-93.8</v>
      </c>
    </row>
    <row r="19" spans="1:7" ht="21.75" customHeight="1" x14ac:dyDescent="0.2">
      <c r="A19" s="19" t="s">
        <v>14</v>
      </c>
      <c r="B19" s="20"/>
      <c r="C19" s="33">
        <f>C11+C12+C14+C15+C16+C17+C13</f>
        <v>985042.97000000009</v>
      </c>
      <c r="D19" s="33">
        <f>D11+D12+D14+D15+D16+D17+D13</f>
        <v>178670</v>
      </c>
      <c r="E19" s="23">
        <f t="shared" si="0"/>
        <v>18.138295022804943</v>
      </c>
      <c r="F19" s="33">
        <f>F11+F12+F14+F15+F16+F17+F13</f>
        <v>199956.19999999998</v>
      </c>
      <c r="G19" s="21">
        <f t="shared" si="1"/>
        <v>-21286.199999999983</v>
      </c>
    </row>
    <row r="20" spans="1:7" ht="18.75" customHeight="1" x14ac:dyDescent="0.2">
      <c r="A20" s="11"/>
      <c r="C20" s="12"/>
      <c r="D20" s="13"/>
    </row>
    <row r="21" spans="1:7" s="25" customFormat="1" ht="16.149999999999999" customHeight="1" x14ac:dyDescent="0.2">
      <c r="A21" s="35"/>
      <c r="B21" s="36"/>
      <c r="C21" s="36"/>
      <c r="D21" s="36"/>
      <c r="E21" s="36"/>
      <c r="F21" s="36"/>
      <c r="G21" s="36"/>
    </row>
    <row r="23" spans="1:7" ht="17.25" x14ac:dyDescent="0.2">
      <c r="A23" s="30" t="s">
        <v>27</v>
      </c>
      <c r="G23" s="31" t="s">
        <v>0</v>
      </c>
    </row>
    <row r="25" spans="1:7" ht="99" customHeight="1" x14ac:dyDescent="0.2">
      <c r="A25" s="3" t="s">
        <v>13</v>
      </c>
      <c r="B25" s="4" t="s">
        <v>1</v>
      </c>
      <c r="C25" s="4" t="s">
        <v>28</v>
      </c>
      <c r="D25" s="4" t="s">
        <v>35</v>
      </c>
      <c r="E25" s="4" t="s">
        <v>24</v>
      </c>
      <c r="F25" s="4" t="s">
        <v>2</v>
      </c>
      <c r="G25" s="4" t="s">
        <v>3</v>
      </c>
    </row>
    <row r="26" spans="1:7" x14ac:dyDescent="0.2">
      <c r="A26" s="5" t="s">
        <v>4</v>
      </c>
      <c r="B26" s="6" t="s">
        <v>5</v>
      </c>
      <c r="C26" s="9" t="s">
        <v>6</v>
      </c>
      <c r="D26" s="6" t="s">
        <v>7</v>
      </c>
      <c r="E26" s="8" t="s">
        <v>8</v>
      </c>
      <c r="F26" s="7" t="s">
        <v>9</v>
      </c>
      <c r="G26" s="7" t="s">
        <v>10</v>
      </c>
    </row>
    <row r="27" spans="1:7" ht="19.5" customHeight="1" x14ac:dyDescent="0.2">
      <c r="A27" s="17" t="s">
        <v>15</v>
      </c>
      <c r="B27" s="34" t="s">
        <v>30</v>
      </c>
      <c r="C27" s="32">
        <v>97.5</v>
      </c>
      <c r="D27" s="28">
        <v>0</v>
      </c>
      <c r="E27" s="22">
        <f>D27/C27*100</f>
        <v>0</v>
      </c>
      <c r="F27" s="15">
        <v>828.3</v>
      </c>
      <c r="G27" s="15">
        <f t="shared" ref="G27:G36" si="2">D27-F27</f>
        <v>-828.3</v>
      </c>
    </row>
    <row r="28" spans="1:7" ht="19.5" customHeight="1" x14ac:dyDescent="0.2">
      <c r="A28" s="17" t="s">
        <v>16</v>
      </c>
      <c r="B28" s="34" t="s">
        <v>31</v>
      </c>
      <c r="C28" s="32">
        <v>44913</v>
      </c>
      <c r="D28" s="28">
        <v>1102.4000000000001</v>
      </c>
      <c r="E28" s="22">
        <f t="shared" ref="E28:E36" si="3">D28/C28*100</f>
        <v>2.4545231892770469</v>
      </c>
      <c r="F28" s="15">
        <v>0</v>
      </c>
      <c r="G28" s="15">
        <f t="shared" si="2"/>
        <v>1102.4000000000001</v>
      </c>
    </row>
    <row r="29" spans="1:7" ht="19.5" customHeight="1" x14ac:dyDescent="0.2">
      <c r="A29" s="17" t="s">
        <v>29</v>
      </c>
      <c r="B29" s="34" t="s">
        <v>32</v>
      </c>
      <c r="C29" s="32">
        <v>0</v>
      </c>
      <c r="D29" s="28">
        <v>0</v>
      </c>
      <c r="E29" s="22">
        <v>0</v>
      </c>
      <c r="F29" s="15">
        <v>0</v>
      </c>
      <c r="G29" s="15">
        <v>0</v>
      </c>
    </row>
    <row r="30" spans="1:7" ht="32.25" customHeight="1" x14ac:dyDescent="0.2">
      <c r="A30" s="18" t="s">
        <v>17</v>
      </c>
      <c r="B30" s="34" t="s">
        <v>33</v>
      </c>
      <c r="C30" s="32">
        <v>1259.0999999999999</v>
      </c>
      <c r="D30" s="29">
        <v>0</v>
      </c>
      <c r="E30" s="22">
        <f t="shared" si="3"/>
        <v>0</v>
      </c>
      <c r="F30" s="16">
        <v>0</v>
      </c>
      <c r="G30" s="15">
        <f t="shared" si="2"/>
        <v>0</v>
      </c>
    </row>
    <row r="31" spans="1:7" ht="18.75" customHeight="1" x14ac:dyDescent="0.2">
      <c r="A31" s="17" t="s">
        <v>18</v>
      </c>
      <c r="B31" s="14">
        <v>4016000</v>
      </c>
      <c r="C31" s="32">
        <v>59556.6</v>
      </c>
      <c r="D31" s="28">
        <v>0</v>
      </c>
      <c r="E31" s="22">
        <f t="shared" si="3"/>
        <v>0</v>
      </c>
      <c r="F31" s="16">
        <v>0</v>
      </c>
      <c r="G31" s="15">
        <f t="shared" si="2"/>
        <v>0</v>
      </c>
    </row>
    <row r="32" spans="1:7" ht="22.5" customHeight="1" x14ac:dyDescent="0.2">
      <c r="A32" s="17" t="s">
        <v>20</v>
      </c>
      <c r="B32" s="14">
        <v>4015000</v>
      </c>
      <c r="C32" s="32">
        <v>365.5</v>
      </c>
      <c r="D32" s="28">
        <v>0</v>
      </c>
      <c r="E32" s="22">
        <f t="shared" si="3"/>
        <v>0</v>
      </c>
      <c r="F32" s="15">
        <v>0</v>
      </c>
      <c r="G32" s="15">
        <f t="shared" si="2"/>
        <v>0</v>
      </c>
    </row>
    <row r="33" spans="1:7" ht="21.75" customHeight="1" x14ac:dyDescent="0.2">
      <c r="A33" s="18" t="s">
        <v>22</v>
      </c>
      <c r="B33" s="14">
        <v>4017300</v>
      </c>
      <c r="C33" s="32">
        <v>59584.6</v>
      </c>
      <c r="D33" s="28">
        <v>794.7</v>
      </c>
      <c r="E33" s="22">
        <f t="shared" si="3"/>
        <v>1.3337338842586846</v>
      </c>
      <c r="F33" s="15">
        <v>2259</v>
      </c>
      <c r="G33" s="15">
        <f t="shared" si="2"/>
        <v>-1464.3</v>
      </c>
    </row>
    <row r="34" spans="1:7" ht="35.25" hidden="1" customHeight="1" x14ac:dyDescent="0.2">
      <c r="A34" s="18" t="s">
        <v>23</v>
      </c>
      <c r="B34" s="14">
        <v>180000</v>
      </c>
      <c r="C34" s="32">
        <v>0</v>
      </c>
      <c r="D34" s="28">
        <v>0</v>
      </c>
      <c r="E34" s="22">
        <v>0</v>
      </c>
      <c r="F34" s="15">
        <v>0</v>
      </c>
      <c r="G34" s="15">
        <f t="shared" si="2"/>
        <v>0</v>
      </c>
    </row>
    <row r="35" spans="1:7" ht="24" customHeight="1" x14ac:dyDescent="0.2">
      <c r="A35" s="18" t="s">
        <v>25</v>
      </c>
      <c r="B35" s="14">
        <v>4017600</v>
      </c>
      <c r="C35" s="32">
        <v>3982.5</v>
      </c>
      <c r="D35" s="28">
        <v>558.6</v>
      </c>
      <c r="E35" s="22">
        <f t="shared" si="3"/>
        <v>14.026365348399247</v>
      </c>
      <c r="F35" s="15">
        <v>286</v>
      </c>
      <c r="G35" s="15">
        <f t="shared" si="2"/>
        <v>272.60000000000002</v>
      </c>
    </row>
    <row r="36" spans="1:7" ht="23.25" customHeight="1" x14ac:dyDescent="0.2">
      <c r="A36" s="19" t="s">
        <v>14</v>
      </c>
      <c r="B36" s="20"/>
      <c r="C36" s="33">
        <f>C27+C28+C30+C31+C32+C33+C35+C29</f>
        <v>169758.8</v>
      </c>
      <c r="D36" s="33">
        <f>D27+D28+D30+D31+D32+D33+D35+D29</f>
        <v>2455.7000000000003</v>
      </c>
      <c r="E36" s="23">
        <f t="shared" si="3"/>
        <v>1.4465818561394168</v>
      </c>
      <c r="F36" s="33">
        <f>F27+F28+F30+F31+F32+F33+F35+F29</f>
        <v>3373.3</v>
      </c>
      <c r="G36" s="21">
        <f t="shared" si="2"/>
        <v>-917.59999999999991</v>
      </c>
    </row>
    <row r="41" spans="1:7" ht="18" x14ac:dyDescent="0.2">
      <c r="A41" s="35"/>
      <c r="B41" s="36"/>
      <c r="C41" s="36"/>
      <c r="D41" s="36"/>
      <c r="E41" s="36"/>
      <c r="F41" s="36"/>
      <c r="G41" s="36"/>
    </row>
  </sheetData>
  <mergeCells count="2">
    <mergeCell ref="A21:G21"/>
    <mergeCell ref="A41:G41"/>
  </mergeCells>
  <phoneticPr fontId="0" type="noConversion"/>
  <pageMargins left="0.75" right="0.75" top="1" bottom="1" header="0.5" footer="0.5"/>
  <pageSetup paperSize="9" scale="90" orientation="landscape" r:id="rId1"/>
  <headerFooter alignWithMargins="0"/>
  <rowBreaks count="1" manualBreakCount="1">
    <brk id="2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</dc:creator>
  <cp:lastModifiedBy>Деркач Світлана Олексіївна</cp:lastModifiedBy>
  <cp:lastPrinted>2018-02-01T12:19:41Z</cp:lastPrinted>
  <dcterms:created xsi:type="dcterms:W3CDTF">2011-11-24T12:10:02Z</dcterms:created>
  <dcterms:modified xsi:type="dcterms:W3CDTF">2018-04-03T05:21:35Z</dcterms:modified>
</cp:coreProperties>
</file>