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Sheet1!$A$1:$E$75</definedName>
  </definedNames>
  <calcPr calcId="145621"/>
</workbook>
</file>

<file path=xl/calcChain.xml><?xml version="1.0" encoding="utf-8"?>
<calcChain xmlns="http://schemas.openxmlformats.org/spreadsheetml/2006/main">
  <c r="E33" i="1" l="1"/>
  <c r="E32" i="1"/>
  <c r="D26" i="1"/>
  <c r="D45" i="1"/>
  <c r="C45" i="1"/>
  <c r="C26" i="1"/>
  <c r="C66" i="1" l="1"/>
  <c r="C27" i="1" l="1"/>
  <c r="C75" i="1" l="1"/>
  <c r="D75" i="1"/>
  <c r="E66" i="1" l="1"/>
  <c r="E70" i="1"/>
  <c r="E74" i="1"/>
  <c r="E72" i="1"/>
  <c r="E71" i="1"/>
  <c r="E69" i="1"/>
  <c r="E68" i="1"/>
  <c r="E67" i="1"/>
  <c r="E65" i="1"/>
  <c r="E64" i="1"/>
  <c r="E62" i="1"/>
  <c r="E60" i="1"/>
  <c r="E59" i="1"/>
  <c r="E43" i="1"/>
  <c r="E42" i="1"/>
  <c r="E41" i="1"/>
  <c r="E40" i="1"/>
  <c r="E39" i="1"/>
  <c r="E38" i="1"/>
  <c r="E37" i="1"/>
  <c r="E36" i="1"/>
  <c r="E35" i="1"/>
  <c r="E34" i="1"/>
  <c r="E31" i="1"/>
  <c r="E30" i="1"/>
  <c r="E27" i="1"/>
  <c r="E26" i="1" l="1"/>
  <c r="E24" i="1"/>
  <c r="E23" i="1"/>
  <c r="E22" i="1"/>
  <c r="E21" i="1"/>
  <c r="E20" i="1"/>
  <c r="E19" i="1"/>
  <c r="E75" i="1"/>
  <c r="E56" i="1"/>
  <c r="E54" i="1"/>
  <c r="E53" i="1"/>
  <c r="E52" i="1"/>
  <c r="E12" i="1" l="1"/>
  <c r="E13" i="1"/>
  <c r="E14" i="1"/>
  <c r="E15" i="1"/>
  <c r="E16" i="1"/>
  <c r="E17" i="1"/>
  <c r="E18" i="1"/>
  <c r="E11" i="1"/>
  <c r="E45" i="1" l="1"/>
</calcChain>
</file>

<file path=xl/sharedStrings.xml><?xml version="1.0" encoding="utf-8"?>
<sst xmlns="http://schemas.openxmlformats.org/spreadsheetml/2006/main" count="131" uniqueCount="92">
  <si>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</si>
  <si>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</si>
  <si>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</si>
  <si>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</si>
  <si>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</si>
  <si>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</si>
  <si>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</si>
  <si>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</si>
  <si>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</si>
  <si>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</si>
  <si>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Дошкільна освіта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</si>
  <si>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</si>
  <si>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</si>
  <si>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</si>
  <si>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</si>
  <si>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колегіумами)</t>
  </si>
  <si>
    <t>Надання позашкільної освіти позашкільними закладами освіти, заходи із позашкільної роботи з дітьми</t>
  </si>
  <si>
    <t>070401</t>
  </si>
  <si>
    <t>Методичне забезпечення діяльності навчальних закладів та інші заходи в галузі освіти</t>
  </si>
  <si>
    <t>Централізоване ведення бухгалтерського обліку</t>
  </si>
  <si>
    <t>070804</t>
  </si>
  <si>
    <t>Здійснення  централізованого господарського обслуговування</t>
  </si>
  <si>
    <t>Надання допомоги дітям-сиротам та дітям, позбавленим батьківського піклування, яким виповнюється 18 років</t>
  </si>
  <si>
    <t>Спецiалiзована амбулаторно-полiклiнiчна допомога населенню</t>
  </si>
  <si>
    <t>Первинна медична допомога населенню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</si>
  <si>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</si>
  <si>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Здійснення соціальної роботи з вразливими категоріями населення</t>
  </si>
  <si>
    <t>Організація та проведення громадських робіт</t>
  </si>
  <si>
    <t>Надання додаткової соціальної допомоги окремим категоріям громадян та проведення соціальних заходів</t>
  </si>
  <si>
    <t>Соціальний захист ветеранів війни та праці</t>
  </si>
  <si>
    <t>Надання соціальних послуг установами, закладами, створеними місцевими органами влади</t>
  </si>
  <si>
    <t>Забезпечення надійного та безперебійного функціонування житлово-експлуатаційного господарства</t>
  </si>
  <si>
    <t>Фінансова підтримка об'єктів житлово-комунального господарства</t>
  </si>
  <si>
    <t>Благоустрiй мiст, сіл, селищ</t>
  </si>
  <si>
    <t>Філармонії, музичні колективи і ансамблі та інші мистецькі заклади та заходи </t>
  </si>
  <si>
    <t>Бiблiотеки</t>
  </si>
  <si>
    <t>Палаци i будинки культури, клуби та iншi заклади клубного типу</t>
  </si>
  <si>
    <t>Школи естетичного виховання дiтей</t>
  </si>
  <si>
    <t>Iншi культурно-освiтнi заклади та заходи</t>
  </si>
  <si>
    <t xml:space="preserve">Найменування бюджетної програми </t>
  </si>
  <si>
    <t>Найменування  бюджетної програми</t>
  </si>
  <si>
    <t>Капітальний ремонт об’єктів житлового господарства</t>
  </si>
  <si>
    <t>Реалізація заходів щодо інвестиційного розвитку території</t>
  </si>
  <si>
    <t>Проведення невідкладних відновлювальних робіт, будівництво та реконструкція загальноосвітніх навчальних закладів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</si>
  <si>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</si>
  <si>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Загальний фонд</t>
  </si>
  <si>
    <t>Спеціальний фонд</t>
  </si>
  <si>
    <t>Звіт про використання бюджетних коштів за бюджетними програмами станом на 01.03.2017 р.</t>
  </si>
  <si>
    <t>Виконано станом на 01.03.2017</t>
  </si>
  <si>
    <t>КПКВ</t>
  </si>
  <si>
    <t>9010190</t>
  </si>
  <si>
    <t>9011010</t>
  </si>
  <si>
    <t>9011020</t>
  </si>
  <si>
    <t>9011030</t>
  </si>
  <si>
    <t>9011060</t>
  </si>
  <si>
    <t>9011070</t>
  </si>
  <si>
    <t>9011090</t>
  </si>
  <si>
    <t>9011170</t>
  </si>
  <si>
    <t>9011190</t>
  </si>
  <si>
    <t>9011200</t>
  </si>
  <si>
    <t>9011230</t>
  </si>
  <si>
    <t>9012180</t>
  </si>
  <si>
    <t>9013400</t>
  </si>
  <si>
    <t>9013200</t>
  </si>
  <si>
    <t>Реалізація державної політики в молодіжній сфері</t>
  </si>
  <si>
    <t xml:space="preserve">Річні планові показники на 2017 рік з урахуванням змін </t>
  </si>
  <si>
    <t>% виконання до планових показників 2017 року</t>
  </si>
  <si>
    <t xml:space="preserve">Будівництво та реконструкція спеціалізованих лікарень та інших спеціалізованих закладів </t>
  </si>
  <si>
    <t>9012130</t>
  </si>
  <si>
    <t>9013100</t>
  </si>
  <si>
    <t>9013130</t>
  </si>
  <si>
    <t>9013140</t>
  </si>
  <si>
    <t>9013240</t>
  </si>
  <si>
    <t>9013300</t>
  </si>
  <si>
    <t>9014030</t>
  </si>
  <si>
    <t>9014060</t>
  </si>
  <si>
    <t>9014090</t>
  </si>
  <si>
    <t>9014100</t>
  </si>
  <si>
    <t>9014200</t>
  </si>
  <si>
    <t>9015030</t>
  </si>
  <si>
    <t>Інші заходи з розвитку фізичної культури та спорту</t>
  </si>
  <si>
    <t>9015060</t>
  </si>
  <si>
    <t>9016010</t>
  </si>
  <si>
    <t>9016030</t>
  </si>
  <si>
    <t>9016060</t>
  </si>
  <si>
    <t>Реалізація державної політики у молодіжній сфері</t>
  </si>
  <si>
    <t>Розвиток дитячо-юнацького та резервного спорту</t>
  </si>
  <si>
    <t>9016020</t>
  </si>
  <si>
    <t>9016310</t>
  </si>
  <si>
    <t>9016330</t>
  </si>
  <si>
    <t>9016380</t>
  </si>
  <si>
    <t>9019180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</si>
</sst>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6" zoomScaleNormal="100" zoomScaleSheetLayoutView="100" workbookViewId="0">
      <selection activeCell="D75" sqref="D75"/>
    </sheetView>
  </sheetViews>
  <sheetFormatPr defaultRowHeight="13.2" x14ac:dyDescent="0.25"/>
  <cols>
    <col min="1" max="1" width="56.77734375" customWidth="1"/>
    <col min="2" max="2" width="16.88671875" customWidth="1"/>
    <col min="3" max="3" width="15.33203125" customWidth="1"/>
    <col min="4" max="4" width="15.88671875" customWidth="1"/>
    <col min="5" max="5" width="14.44140625" customWidth="1"/>
  </cols>
  <sheetData>
    <row r="1" spans="1:5" ht="18" x14ac:dyDescent="0.25">
      <c r="A1" s="1"/>
    </row>
    <row r="2" spans="1:5" x14ac:dyDescent="0.25">
      <c r="A2" s="23" t="s">
        <v>47</v>
      </c>
      <c r="B2" s="23"/>
      <c r="C2" s="23"/>
      <c r="D2" s="23"/>
      <c r="E2" s="23"/>
    </row>
    <row r="3" spans="1:5" ht="18" customHeight="1" x14ac:dyDescent="0.25">
      <c r="A3" s="23"/>
      <c r="B3" s="23"/>
      <c r="C3" s="23"/>
      <c r="D3" s="23"/>
      <c r="E3" s="23"/>
    </row>
    <row r="4" spans="1:5" s="6" customFormat="1" ht="16.8" x14ac:dyDescent="0.25">
      <c r="A4" s="24" t="s">
        <v>6</v>
      </c>
      <c r="B4" s="24"/>
      <c r="C4" s="24"/>
      <c r="D4" s="24"/>
      <c r="E4" s="24"/>
    </row>
    <row r="5" spans="1:5" ht="13.8" x14ac:dyDescent="0.25">
      <c r="A5" s="25" t="s">
        <v>7</v>
      </c>
      <c r="B5" s="25"/>
      <c r="C5" s="25"/>
      <c r="D5" s="25"/>
      <c r="E5" s="25"/>
    </row>
    <row r="6" spans="1:5" ht="15.75" customHeight="1" x14ac:dyDescent="0.25"/>
    <row r="7" spans="1:5" ht="16.8" x14ac:dyDescent="0.25">
      <c r="A7" s="26" t="s">
        <v>45</v>
      </c>
      <c r="B7" s="26"/>
      <c r="C7" s="26"/>
      <c r="D7" s="26"/>
      <c r="E7" s="26"/>
    </row>
    <row r="8" spans="1:5" ht="16.8" x14ac:dyDescent="0.25">
      <c r="D8" s="13"/>
      <c r="E8" s="14" t="s">
        <v>0</v>
      </c>
    </row>
    <row r="9" spans="1:5" ht="96" customHeight="1" x14ac:dyDescent="0.25">
      <c r="A9" s="10" t="s">
        <v>39</v>
      </c>
      <c r="B9" s="22" t="s">
        <v>49</v>
      </c>
      <c r="C9" s="2" t="s">
        <v>65</v>
      </c>
      <c r="D9" s="2" t="s">
        <v>48</v>
      </c>
      <c r="E9" s="2" t="s">
        <v>66</v>
      </c>
    </row>
    <row r="10" spans="1:5" x14ac:dyDescent="0.2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799999999999997" customHeight="1" x14ac:dyDescent="0.25">
      <c r="A11" s="15" t="s">
        <v>9</v>
      </c>
      <c r="B11" s="16" t="s">
        <v>50</v>
      </c>
      <c r="C11" s="17">
        <v>58970.2</v>
      </c>
      <c r="D11" s="17">
        <v>7490.9</v>
      </c>
      <c r="E11" s="18">
        <f>D11/C11*100</f>
        <v>12.702856697111423</v>
      </c>
    </row>
    <row r="12" spans="1:5" ht="19.5" customHeight="1" x14ac:dyDescent="0.25">
      <c r="A12" s="15" t="s">
        <v>10</v>
      </c>
      <c r="B12" s="16" t="s">
        <v>51</v>
      </c>
      <c r="C12" s="19">
        <v>258963.9</v>
      </c>
      <c r="D12" s="17">
        <v>18821.099999999999</v>
      </c>
      <c r="E12" s="18">
        <f t="shared" ref="E12:E45" si="0">D12/C12*100</f>
        <v>7.2678469856223202</v>
      </c>
    </row>
    <row r="13" spans="1:5" ht="63" customHeight="1" x14ac:dyDescent="0.25">
      <c r="A13" s="15" t="s">
        <v>15</v>
      </c>
      <c r="B13" s="16" t="s">
        <v>52</v>
      </c>
      <c r="C13" s="17">
        <v>375541.4</v>
      </c>
      <c r="D13" s="17">
        <v>32549.4</v>
      </c>
      <c r="E13" s="18">
        <f t="shared" si="0"/>
        <v>8.6673266915445275</v>
      </c>
    </row>
    <row r="14" spans="1:5" ht="33.75" customHeight="1" x14ac:dyDescent="0.25">
      <c r="A14" s="15" t="s">
        <v>11</v>
      </c>
      <c r="B14" s="16" t="s">
        <v>53</v>
      </c>
      <c r="C14" s="17">
        <v>1292.5</v>
      </c>
      <c r="D14" s="17">
        <v>102</v>
      </c>
      <c r="E14" s="18">
        <f t="shared" si="0"/>
        <v>7.8916827852998068</v>
      </c>
    </row>
    <row r="15" spans="1:5" ht="58.8" customHeight="1" x14ac:dyDescent="0.25">
      <c r="A15" s="15" t="s">
        <v>13</v>
      </c>
      <c r="B15" s="16" t="s">
        <v>54</v>
      </c>
      <c r="C15" s="19">
        <v>93</v>
      </c>
      <c r="D15" s="17">
        <v>0</v>
      </c>
      <c r="E15" s="18">
        <f t="shared" si="0"/>
        <v>0</v>
      </c>
    </row>
    <row r="16" spans="1:5" ht="62.4" customHeight="1" x14ac:dyDescent="0.25">
      <c r="A16" s="15" t="s">
        <v>14</v>
      </c>
      <c r="B16" s="16" t="s">
        <v>55</v>
      </c>
      <c r="C16" s="19">
        <v>51764.1</v>
      </c>
      <c r="D16" s="17">
        <v>3744.1</v>
      </c>
      <c r="E16" s="18">
        <f t="shared" si="0"/>
        <v>7.2330051135825801</v>
      </c>
    </row>
    <row r="17" spans="1:5" ht="40.799999999999997" customHeight="1" x14ac:dyDescent="0.25">
      <c r="A17" s="15" t="s">
        <v>16</v>
      </c>
      <c r="B17" s="16" t="s">
        <v>56</v>
      </c>
      <c r="C17" s="19">
        <v>14856.3</v>
      </c>
      <c r="D17" s="17">
        <v>1176.3</v>
      </c>
      <c r="E17" s="18">
        <f t="shared" si="0"/>
        <v>7.9178530320470104</v>
      </c>
    </row>
    <row r="18" spans="1:5" ht="32.25" customHeight="1" x14ac:dyDescent="0.25">
      <c r="A18" s="15" t="s">
        <v>18</v>
      </c>
      <c r="B18" s="16" t="s">
        <v>57</v>
      </c>
      <c r="C18" s="17">
        <v>3439.1</v>
      </c>
      <c r="D18" s="17">
        <v>250.1</v>
      </c>
      <c r="E18" s="18">
        <f t="shared" si="0"/>
        <v>7.2722514611380875</v>
      </c>
    </row>
    <row r="19" spans="1:5" ht="20.399999999999999" customHeight="1" x14ac:dyDescent="0.25">
      <c r="A19" s="15" t="s">
        <v>19</v>
      </c>
      <c r="B19" s="16" t="s">
        <v>58</v>
      </c>
      <c r="C19" s="17">
        <v>8592.1</v>
      </c>
      <c r="D19" s="17">
        <v>522.4</v>
      </c>
      <c r="E19" s="18">
        <f t="shared" si="0"/>
        <v>6.080003724351438</v>
      </c>
    </row>
    <row r="20" spans="1:5" ht="32.25" customHeight="1" x14ac:dyDescent="0.25">
      <c r="A20" s="15" t="s">
        <v>21</v>
      </c>
      <c r="B20" s="16" t="s">
        <v>59</v>
      </c>
      <c r="C20" s="17">
        <v>1555.9</v>
      </c>
      <c r="D20" s="17">
        <v>56</v>
      </c>
      <c r="E20" s="18">
        <f t="shared" si="0"/>
        <v>3.5992030336139855</v>
      </c>
    </row>
    <row r="21" spans="1:5" ht="32.25" customHeight="1" x14ac:dyDescent="0.25">
      <c r="A21" s="15" t="s">
        <v>22</v>
      </c>
      <c r="B21" s="16" t="s">
        <v>60</v>
      </c>
      <c r="C21" s="19">
        <v>39.9</v>
      </c>
      <c r="D21" s="17">
        <v>1.8</v>
      </c>
      <c r="E21" s="18">
        <f t="shared" si="0"/>
        <v>4.511278195488722</v>
      </c>
    </row>
    <row r="22" spans="1:5" ht="32.25" customHeight="1" x14ac:dyDescent="0.25">
      <c r="A22" s="15" t="s">
        <v>23</v>
      </c>
      <c r="B22" s="16" t="s">
        <v>68</v>
      </c>
      <c r="C22" s="17">
        <v>98430.2</v>
      </c>
      <c r="D22" s="17">
        <v>6568.9</v>
      </c>
      <c r="E22" s="18">
        <f t="shared" si="0"/>
        <v>6.6736631643540294</v>
      </c>
    </row>
    <row r="23" spans="1:5" ht="32.25" customHeight="1" x14ac:dyDescent="0.25">
      <c r="A23" s="15" t="s">
        <v>24</v>
      </c>
      <c r="B23" s="16" t="s">
        <v>61</v>
      </c>
      <c r="C23" s="17">
        <v>97523.3</v>
      </c>
      <c r="D23" s="17">
        <v>5715.9</v>
      </c>
      <c r="E23" s="18">
        <f t="shared" si="0"/>
        <v>5.8610608951912004</v>
      </c>
    </row>
    <row r="24" spans="1:5" ht="48.6" customHeight="1" x14ac:dyDescent="0.25">
      <c r="A24" s="15" t="s">
        <v>25</v>
      </c>
      <c r="B24" s="16" t="s">
        <v>69</v>
      </c>
      <c r="C24" s="17">
        <v>16593.5</v>
      </c>
      <c r="D24" s="17">
        <v>1069.9000000000001</v>
      </c>
      <c r="E24" s="18">
        <f t="shared" si="0"/>
        <v>6.4477054268237559</v>
      </c>
    </row>
    <row r="25" spans="1:5" ht="32.25" hidden="1" customHeight="1" x14ac:dyDescent="0.25">
      <c r="A25" s="15"/>
      <c r="B25" s="16"/>
      <c r="C25" s="17"/>
      <c r="D25" s="17"/>
      <c r="E25" s="18"/>
    </row>
    <row r="26" spans="1:5" ht="32.25" customHeight="1" x14ac:dyDescent="0.25">
      <c r="A26" s="15" t="s">
        <v>26</v>
      </c>
      <c r="B26" s="16" t="s">
        <v>70</v>
      </c>
      <c r="C26" s="17">
        <f>3587.5+94.9</f>
        <v>3682.4</v>
      </c>
      <c r="D26" s="17">
        <f>462.6</f>
        <v>462.6</v>
      </c>
      <c r="E26" s="18">
        <f t="shared" si="0"/>
        <v>12.562459265696285</v>
      </c>
    </row>
    <row r="27" spans="1:5" ht="32.25" customHeight="1" x14ac:dyDescent="0.25">
      <c r="A27" s="15" t="s">
        <v>64</v>
      </c>
      <c r="B27" s="16" t="s">
        <v>71</v>
      </c>
      <c r="C27" s="19">
        <f>250.405+8020.4</f>
        <v>8270.8050000000003</v>
      </c>
      <c r="D27" s="17">
        <v>487.7</v>
      </c>
      <c r="E27" s="18">
        <f t="shared" si="0"/>
        <v>5.896644885231848</v>
      </c>
    </row>
    <row r="28" spans="1:5" ht="32.25" hidden="1" customHeight="1" x14ac:dyDescent="0.25">
      <c r="A28" s="15"/>
      <c r="B28" s="16"/>
      <c r="C28" s="17"/>
      <c r="D28" s="17"/>
      <c r="E28" s="18"/>
    </row>
    <row r="29" spans="1:5" ht="44.4" hidden="1" customHeight="1" x14ac:dyDescent="0.25">
      <c r="A29" s="15"/>
      <c r="B29" s="16"/>
      <c r="C29" s="17"/>
      <c r="D29" s="17"/>
      <c r="E29" s="18"/>
    </row>
    <row r="30" spans="1:5" ht="32.25" customHeight="1" x14ac:dyDescent="0.25">
      <c r="A30" s="15" t="s">
        <v>29</v>
      </c>
      <c r="B30" s="16" t="s">
        <v>63</v>
      </c>
      <c r="C30" s="17">
        <v>96</v>
      </c>
      <c r="D30" s="17">
        <v>0</v>
      </c>
      <c r="E30" s="18">
        <f t="shared" si="0"/>
        <v>0</v>
      </c>
    </row>
    <row r="31" spans="1:5" ht="32.25" customHeight="1" x14ac:dyDescent="0.25">
      <c r="A31" s="15" t="s">
        <v>27</v>
      </c>
      <c r="B31" s="16" t="s">
        <v>72</v>
      </c>
      <c r="C31" s="17">
        <v>65.599999999999994</v>
      </c>
      <c r="D31" s="17">
        <v>0</v>
      </c>
      <c r="E31" s="18">
        <f t="shared" si="0"/>
        <v>0</v>
      </c>
    </row>
    <row r="32" spans="1:5" ht="32.25" customHeight="1" x14ac:dyDescent="0.25">
      <c r="A32" s="15" t="s">
        <v>30</v>
      </c>
      <c r="B32" s="16" t="s">
        <v>73</v>
      </c>
      <c r="C32" s="17">
        <v>1749.2</v>
      </c>
      <c r="D32" s="17">
        <v>144.5</v>
      </c>
      <c r="E32" s="18">
        <f t="shared" si="0"/>
        <v>8.2609192773839464</v>
      </c>
    </row>
    <row r="33" spans="1:5" ht="32.25" customHeight="1" x14ac:dyDescent="0.25">
      <c r="A33" s="15" t="s">
        <v>28</v>
      </c>
      <c r="B33" s="16" t="s">
        <v>62</v>
      </c>
      <c r="C33" s="17">
        <v>2254.3000000000002</v>
      </c>
      <c r="D33" s="17">
        <v>85.3</v>
      </c>
      <c r="E33" s="18">
        <f t="shared" si="0"/>
        <v>3.7838796965798691</v>
      </c>
    </row>
    <row r="34" spans="1:5" ht="32.25" customHeight="1" x14ac:dyDescent="0.25">
      <c r="A34" s="15" t="s">
        <v>31</v>
      </c>
      <c r="B34" s="16" t="s">
        <v>82</v>
      </c>
      <c r="C34" s="17">
        <v>1081</v>
      </c>
      <c r="D34" s="17">
        <v>0</v>
      </c>
      <c r="E34" s="18">
        <f t="shared" si="0"/>
        <v>0</v>
      </c>
    </row>
    <row r="35" spans="1:5" ht="32.25" customHeight="1" x14ac:dyDescent="0.25">
      <c r="A35" s="15" t="s">
        <v>32</v>
      </c>
      <c r="B35" s="16" t="s">
        <v>83</v>
      </c>
      <c r="C35" s="19">
        <v>5154</v>
      </c>
      <c r="D35" s="17">
        <v>3500</v>
      </c>
      <c r="E35" s="18">
        <f t="shared" si="0"/>
        <v>67.908420644159875</v>
      </c>
    </row>
    <row r="36" spans="1:5" ht="32.25" customHeight="1" x14ac:dyDescent="0.25">
      <c r="A36" s="15" t="s">
        <v>33</v>
      </c>
      <c r="B36" s="16" t="s">
        <v>84</v>
      </c>
      <c r="C36" s="17">
        <v>32139.7</v>
      </c>
      <c r="D36" s="17">
        <v>2572.1</v>
      </c>
      <c r="E36" s="18">
        <f t="shared" si="0"/>
        <v>8.0028749490505504</v>
      </c>
    </row>
    <row r="37" spans="1:5" ht="32.25" customHeight="1" x14ac:dyDescent="0.25">
      <c r="A37" s="15" t="s">
        <v>34</v>
      </c>
      <c r="B37" s="16" t="s">
        <v>74</v>
      </c>
      <c r="C37" s="17">
        <v>270</v>
      </c>
      <c r="D37" s="17">
        <v>2.2000000000000002</v>
      </c>
      <c r="E37" s="18">
        <f t="shared" si="0"/>
        <v>0.81481481481481488</v>
      </c>
    </row>
    <row r="38" spans="1:5" ht="32.25" customHeight="1" x14ac:dyDescent="0.25">
      <c r="A38" s="15" t="s">
        <v>35</v>
      </c>
      <c r="B38" s="16" t="s">
        <v>75</v>
      </c>
      <c r="C38" s="17">
        <v>15043.6</v>
      </c>
      <c r="D38" s="17">
        <v>1538.1</v>
      </c>
      <c r="E38" s="18">
        <f t="shared" si="0"/>
        <v>10.224281422000052</v>
      </c>
    </row>
    <row r="39" spans="1:5" ht="32.25" customHeight="1" x14ac:dyDescent="0.25">
      <c r="A39" s="15" t="s">
        <v>36</v>
      </c>
      <c r="B39" s="16" t="s">
        <v>76</v>
      </c>
      <c r="C39" s="17">
        <v>1181.5999999999999</v>
      </c>
      <c r="D39" s="17">
        <v>124.1</v>
      </c>
      <c r="E39" s="18">
        <f t="shared" si="0"/>
        <v>10.502708192281652</v>
      </c>
    </row>
    <row r="40" spans="1:5" ht="32.25" customHeight="1" x14ac:dyDescent="0.25">
      <c r="A40" s="15" t="s">
        <v>37</v>
      </c>
      <c r="B40" s="16" t="s">
        <v>77</v>
      </c>
      <c r="C40" s="17">
        <v>24595.1</v>
      </c>
      <c r="D40" s="17">
        <v>2320.4</v>
      </c>
      <c r="E40" s="18">
        <f t="shared" si="0"/>
        <v>9.4343995348667029</v>
      </c>
    </row>
    <row r="41" spans="1:5" ht="32.25" customHeight="1" x14ac:dyDescent="0.25">
      <c r="A41" s="15" t="s">
        <v>38</v>
      </c>
      <c r="B41" s="16" t="s">
        <v>78</v>
      </c>
      <c r="C41" s="17">
        <v>1302.5999999999999</v>
      </c>
      <c r="D41" s="17">
        <v>118.5</v>
      </c>
      <c r="E41" s="18">
        <f t="shared" si="0"/>
        <v>9.0971902349147875</v>
      </c>
    </row>
    <row r="42" spans="1:5" ht="32.25" customHeight="1" x14ac:dyDescent="0.25">
      <c r="A42" s="15" t="s">
        <v>86</v>
      </c>
      <c r="B42" s="16" t="s">
        <v>79</v>
      </c>
      <c r="C42" s="17">
        <v>11055.8</v>
      </c>
      <c r="D42" s="17">
        <v>754.7</v>
      </c>
      <c r="E42" s="18">
        <f t="shared" si="0"/>
        <v>6.8262812279527489</v>
      </c>
    </row>
    <row r="43" spans="1:5" ht="32.25" customHeight="1" x14ac:dyDescent="0.25">
      <c r="A43" s="15" t="s">
        <v>80</v>
      </c>
      <c r="B43" s="16" t="s">
        <v>81</v>
      </c>
      <c r="C43" s="17">
        <v>200</v>
      </c>
      <c r="D43" s="17">
        <v>0</v>
      </c>
      <c r="E43" s="18">
        <f t="shared" si="0"/>
        <v>0</v>
      </c>
    </row>
    <row r="44" spans="1:5" ht="32.25" hidden="1" customHeight="1" x14ac:dyDescent="0.25">
      <c r="A44" s="15"/>
      <c r="B44" s="16"/>
      <c r="C44" s="17"/>
      <c r="D44" s="17"/>
      <c r="E44" s="18"/>
    </row>
    <row r="45" spans="1:5" ht="21.75" customHeight="1" x14ac:dyDescent="0.25">
      <c r="A45" s="11" t="s">
        <v>8</v>
      </c>
      <c r="B45" s="12"/>
      <c r="C45" s="20">
        <f>C11+C12+C13+C14+C15+C16+C17+C18+C19+C20+C21+C22+C23+C24+C26+C27+C30+C31+C32+C33+C34+C35+C36+C37+C38+C39+C40+C41+C42+C43</f>
        <v>1095797.1050000004</v>
      </c>
      <c r="D45" s="20">
        <f>D11+D12+D13+D14+D15+D16+D17+D18+D19+D20+D21+D22+D23+D24+D26+D27+D30+D31+D32+D33+D34+D35+D36+D37+D38+D39+D40+D41+D42+D43</f>
        <v>90179</v>
      </c>
      <c r="E45" s="21">
        <f t="shared" si="0"/>
        <v>8.2295344264484029</v>
      </c>
    </row>
    <row r="46" spans="1:5" ht="18.75" customHeight="1" x14ac:dyDescent="0.25">
      <c r="A46" s="7"/>
      <c r="C46" s="8"/>
      <c r="D46" s="9"/>
    </row>
    <row r="47" spans="1:5" ht="16.8" x14ac:dyDescent="0.25">
      <c r="A47" s="26" t="s">
        <v>46</v>
      </c>
      <c r="B47" s="26"/>
      <c r="C47" s="26"/>
      <c r="D47" s="26"/>
      <c r="E47" s="26"/>
    </row>
    <row r="48" spans="1:5" ht="16.8" x14ac:dyDescent="0.25">
      <c r="E48" s="14" t="s">
        <v>0</v>
      </c>
    </row>
    <row r="50" spans="1:5" ht="99" customHeight="1" x14ac:dyDescent="0.25">
      <c r="A50" s="10" t="s">
        <v>40</v>
      </c>
      <c r="B50" s="22" t="s">
        <v>49</v>
      </c>
      <c r="C50" s="2" t="s">
        <v>65</v>
      </c>
      <c r="D50" s="2" t="s">
        <v>48</v>
      </c>
      <c r="E50" s="2" t="s">
        <v>66</v>
      </c>
    </row>
    <row r="51" spans="1:5" x14ac:dyDescent="0.25">
      <c r="A51" s="3" t="s">
        <v>1</v>
      </c>
      <c r="B51" s="4" t="s">
        <v>2</v>
      </c>
      <c r="C51" s="5" t="s">
        <v>3</v>
      </c>
      <c r="D51" s="5" t="s">
        <v>4</v>
      </c>
      <c r="E51" s="5" t="s">
        <v>5</v>
      </c>
    </row>
    <row r="52" spans="1:5" ht="33" customHeight="1" x14ac:dyDescent="0.25">
      <c r="A52" s="15" t="s">
        <v>9</v>
      </c>
      <c r="B52" s="16" t="s">
        <v>50</v>
      </c>
      <c r="C52" s="17">
        <v>5681.3</v>
      </c>
      <c r="D52" s="17">
        <v>556.5</v>
      </c>
      <c r="E52" s="18">
        <f>D52/C52*100</f>
        <v>9.7952933307517647</v>
      </c>
    </row>
    <row r="53" spans="1:5" ht="33" customHeight="1" x14ac:dyDescent="0.25">
      <c r="A53" s="15" t="s">
        <v>10</v>
      </c>
      <c r="B53" s="16" t="s">
        <v>51</v>
      </c>
      <c r="C53" s="19">
        <v>10211.799999999999</v>
      </c>
      <c r="D53" s="17">
        <v>0</v>
      </c>
      <c r="E53" s="18">
        <f t="shared" ref="E53:E73" si="1">D53/C53*100</f>
        <v>0</v>
      </c>
    </row>
    <row r="54" spans="1:5" ht="54.6" customHeight="1" x14ac:dyDescent="0.25">
      <c r="A54" s="15" t="s">
        <v>15</v>
      </c>
      <c r="B54" s="16" t="s">
        <v>52</v>
      </c>
      <c r="C54" s="19">
        <v>18933.68</v>
      </c>
      <c r="D54" s="17">
        <v>0</v>
      </c>
      <c r="E54" s="18">
        <f t="shared" si="1"/>
        <v>0</v>
      </c>
    </row>
    <row r="55" spans="1:5" ht="48" hidden="1" customHeight="1" x14ac:dyDescent="0.25">
      <c r="A55" s="15" t="s">
        <v>13</v>
      </c>
      <c r="B55" s="16" t="s">
        <v>12</v>
      </c>
      <c r="C55" s="19"/>
      <c r="D55" s="17"/>
      <c r="E55" s="18"/>
    </row>
    <row r="56" spans="1:5" ht="53.4" customHeight="1" x14ac:dyDescent="0.25">
      <c r="A56" s="15" t="s">
        <v>14</v>
      </c>
      <c r="B56" s="16" t="s">
        <v>55</v>
      </c>
      <c r="C56" s="19">
        <v>4910.8</v>
      </c>
      <c r="D56" s="17">
        <v>0</v>
      </c>
      <c r="E56" s="18">
        <f t="shared" si="1"/>
        <v>0</v>
      </c>
    </row>
    <row r="57" spans="1:5" ht="37.200000000000003" hidden="1" customHeight="1" x14ac:dyDescent="0.25">
      <c r="A57" s="15" t="s">
        <v>16</v>
      </c>
      <c r="B57" s="16" t="s">
        <v>17</v>
      </c>
      <c r="C57" s="19"/>
      <c r="D57" s="17"/>
      <c r="E57" s="18"/>
    </row>
    <row r="58" spans="1:5" ht="24" hidden="1" customHeight="1" x14ac:dyDescent="0.25">
      <c r="A58" s="15" t="s">
        <v>19</v>
      </c>
      <c r="B58" s="16" t="s">
        <v>20</v>
      </c>
      <c r="C58" s="17"/>
      <c r="D58" s="17"/>
      <c r="E58" s="18"/>
    </row>
    <row r="59" spans="1:5" ht="26.4" x14ac:dyDescent="0.25">
      <c r="A59" s="15" t="s">
        <v>23</v>
      </c>
      <c r="B59" s="16" t="s">
        <v>68</v>
      </c>
      <c r="C59" s="17">
        <v>9610</v>
      </c>
      <c r="D59" s="17">
        <v>0</v>
      </c>
      <c r="E59" s="18">
        <f t="shared" si="1"/>
        <v>0</v>
      </c>
    </row>
    <row r="60" spans="1:5" x14ac:dyDescent="0.25">
      <c r="A60" s="15" t="s">
        <v>24</v>
      </c>
      <c r="B60" s="16" t="s">
        <v>61</v>
      </c>
      <c r="C60" s="17">
        <v>9390</v>
      </c>
      <c r="D60" s="17">
        <v>0</v>
      </c>
      <c r="E60" s="18">
        <f t="shared" si="1"/>
        <v>0</v>
      </c>
    </row>
    <row r="61" spans="1:5" hidden="1" x14ac:dyDescent="0.25">
      <c r="A61" s="15"/>
      <c r="B61" s="16"/>
      <c r="C61" s="17"/>
      <c r="D61" s="17"/>
      <c r="E61" s="18"/>
    </row>
    <row r="62" spans="1:5" x14ac:dyDescent="0.25">
      <c r="A62" s="15" t="s">
        <v>85</v>
      </c>
      <c r="B62" s="16" t="s">
        <v>71</v>
      </c>
      <c r="C62" s="17">
        <v>345.4</v>
      </c>
      <c r="D62" s="17">
        <v>0</v>
      </c>
      <c r="E62" s="18">
        <f t="shared" si="1"/>
        <v>0</v>
      </c>
    </row>
    <row r="63" spans="1:5" hidden="1" x14ac:dyDescent="0.25">
      <c r="A63" s="15"/>
      <c r="B63" s="16"/>
      <c r="C63" s="17"/>
      <c r="D63" s="17"/>
      <c r="E63" s="18"/>
    </row>
    <row r="64" spans="1:5" ht="26.4" x14ac:dyDescent="0.25">
      <c r="A64" s="15" t="s">
        <v>30</v>
      </c>
      <c r="B64" s="16" t="s">
        <v>73</v>
      </c>
      <c r="C64" s="17">
        <v>250</v>
      </c>
      <c r="D64" s="17">
        <v>0</v>
      </c>
      <c r="E64" s="18">
        <f t="shared" si="1"/>
        <v>0</v>
      </c>
    </row>
    <row r="65" spans="1:5" ht="26.4" x14ac:dyDescent="0.25">
      <c r="A65" s="15" t="s">
        <v>31</v>
      </c>
      <c r="B65" s="16" t="s">
        <v>82</v>
      </c>
      <c r="C65" s="17">
        <v>2000</v>
      </c>
      <c r="D65" s="17">
        <v>0</v>
      </c>
      <c r="E65" s="18">
        <f t="shared" si="1"/>
        <v>0</v>
      </c>
    </row>
    <row r="66" spans="1:5" x14ac:dyDescent="0.25">
      <c r="A66" s="15" t="s">
        <v>41</v>
      </c>
      <c r="B66" s="16" t="s">
        <v>87</v>
      </c>
      <c r="C66" s="17">
        <f>13000</f>
        <v>13000</v>
      </c>
      <c r="D66" s="17">
        <v>0</v>
      </c>
      <c r="E66" s="18">
        <f t="shared" si="1"/>
        <v>0</v>
      </c>
    </row>
    <row r="67" spans="1:5" x14ac:dyDescent="0.25">
      <c r="A67" s="15" t="s">
        <v>35</v>
      </c>
      <c r="B67" s="16" t="s">
        <v>75</v>
      </c>
      <c r="C67" s="17">
        <v>1876.6</v>
      </c>
      <c r="D67" s="17">
        <v>0</v>
      </c>
      <c r="E67" s="18">
        <f t="shared" si="1"/>
        <v>0</v>
      </c>
    </row>
    <row r="68" spans="1:5" ht="26.4" x14ac:dyDescent="0.25">
      <c r="A68" s="15" t="s">
        <v>36</v>
      </c>
      <c r="B68" s="16" t="s">
        <v>76</v>
      </c>
      <c r="C68" s="17">
        <v>13</v>
      </c>
      <c r="D68" s="17">
        <v>0</v>
      </c>
      <c r="E68" s="18">
        <f t="shared" si="1"/>
        <v>0</v>
      </c>
    </row>
    <row r="69" spans="1:5" x14ac:dyDescent="0.25">
      <c r="A69" s="15" t="s">
        <v>37</v>
      </c>
      <c r="B69" s="16" t="s">
        <v>77</v>
      </c>
      <c r="C69" s="17">
        <v>60</v>
      </c>
      <c r="D69" s="17">
        <v>0</v>
      </c>
      <c r="E69" s="18">
        <f t="shared" si="1"/>
        <v>0</v>
      </c>
    </row>
    <row r="70" spans="1:5" x14ac:dyDescent="0.25">
      <c r="A70" s="15" t="s">
        <v>86</v>
      </c>
      <c r="B70" s="16" t="s">
        <v>79</v>
      </c>
      <c r="C70" s="17">
        <v>2335</v>
      </c>
      <c r="D70" s="17">
        <v>0</v>
      </c>
      <c r="E70" s="18">
        <f t="shared" si="1"/>
        <v>0</v>
      </c>
    </row>
    <row r="71" spans="1:5" ht="17.399999999999999" customHeight="1" x14ac:dyDescent="0.25">
      <c r="A71" s="15" t="s">
        <v>42</v>
      </c>
      <c r="B71" s="16" t="s">
        <v>88</v>
      </c>
      <c r="C71" s="17">
        <v>10200</v>
      </c>
      <c r="D71" s="17">
        <v>0</v>
      </c>
      <c r="E71" s="18">
        <f t="shared" si="1"/>
        <v>0</v>
      </c>
    </row>
    <row r="72" spans="1:5" ht="26.4" x14ac:dyDescent="0.25">
      <c r="A72" s="15" t="s">
        <v>43</v>
      </c>
      <c r="B72" s="16" t="s">
        <v>89</v>
      </c>
      <c r="C72" s="17">
        <v>27800</v>
      </c>
      <c r="D72" s="17">
        <v>0</v>
      </c>
      <c r="E72" s="18">
        <f t="shared" si="1"/>
        <v>0</v>
      </c>
    </row>
    <row r="73" spans="1:5" ht="39" customHeight="1" x14ac:dyDescent="0.25">
      <c r="A73" s="15" t="s">
        <v>67</v>
      </c>
      <c r="B73" s="16" t="s">
        <v>90</v>
      </c>
      <c r="C73" s="17">
        <v>3000</v>
      </c>
      <c r="D73" s="17">
        <v>0</v>
      </c>
      <c r="E73" s="18">
        <v>0</v>
      </c>
    </row>
    <row r="74" spans="1:5" ht="30" customHeight="1" x14ac:dyDescent="0.25">
      <c r="A74" s="15" t="s">
        <v>44</v>
      </c>
      <c r="B74" s="16" t="s">
        <v>91</v>
      </c>
      <c r="C74" s="17">
        <v>3186</v>
      </c>
      <c r="D74" s="17">
        <v>84.1</v>
      </c>
      <c r="E74" s="18">
        <f>D74/C74*100</f>
        <v>2.6396735718769615</v>
      </c>
    </row>
    <row r="75" spans="1:5" ht="15.6" x14ac:dyDescent="0.25">
      <c r="A75" s="11" t="s">
        <v>8</v>
      </c>
      <c r="B75" s="12"/>
      <c r="C75" s="20">
        <f>C52+C53+C54+C55+C56+C57+C58+C59+C60+C61+C62+C63+C64+C65+C66+C67+C68+C69+C70+C71+C72+C74+C73</f>
        <v>122803.58000000002</v>
      </c>
      <c r="D75" s="20">
        <f>D52+D53+D54+D55+D56+D57+D58+D59+D60+D61+D62+D63+D64+D65+D66+D67+D68+D69+D70+D71+D72+D74+D73</f>
        <v>640.6</v>
      </c>
      <c r="E75" s="21">
        <f t="shared" ref="E75" si="2">D75/C75*100</f>
        <v>0.52164603018902211</v>
      </c>
    </row>
  </sheetData>
  <mergeCells count="5">
    <mergeCell ref="A2:E3"/>
    <mergeCell ref="A4:E4"/>
    <mergeCell ref="A5:E5"/>
    <mergeCell ref="A47:E47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2017-03-03T08:46:49Z</cp:lastPrinted>
  <dcterms:created xsi:type="dcterms:W3CDTF">2011-11-24T12:10:02Z</dcterms:created>
  <dcterms:modified xsi:type="dcterms:W3CDTF">2017-03-03T08:46:49Z</dcterms:modified>
  <cp:category/>
</cp:coreProperties>
</file>